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" i="1" l="1"/>
  <c r="E31" i="1"/>
  <c r="D31" i="1"/>
  <c r="C31" i="1"/>
  <c r="D30" i="1"/>
  <c r="B31" i="1"/>
  <c r="C30" i="1"/>
  <c r="B30" i="1"/>
  <c r="C29" i="1"/>
  <c r="B29" i="1"/>
  <c r="C28" i="1"/>
  <c r="I31" i="1"/>
  <c r="I30" i="1"/>
  <c r="I29" i="1"/>
  <c r="E26" i="1"/>
  <c r="E25" i="1"/>
  <c r="E24" i="1"/>
  <c r="E23" i="1"/>
  <c r="E22" i="1"/>
  <c r="E21" i="1"/>
  <c r="E20" i="1"/>
  <c r="E19" i="1"/>
  <c r="E18" i="1"/>
  <c r="E17" i="1"/>
  <c r="E16" i="1"/>
  <c r="E15" i="1"/>
  <c r="E3" i="1" l="1"/>
  <c r="E4" i="1"/>
  <c r="E5" i="1"/>
  <c r="E6" i="1"/>
  <c r="E7" i="1"/>
  <c r="E8" i="1"/>
  <c r="E9" i="1"/>
  <c r="E10" i="1"/>
  <c r="E11" i="1"/>
  <c r="E12" i="1"/>
  <c r="E13" i="1"/>
  <c r="E2" i="1"/>
  <c r="D16" i="1" l="1"/>
  <c r="N16" i="1" s="1"/>
  <c r="D17" i="1"/>
  <c r="N17" i="1" s="1"/>
  <c r="D18" i="1"/>
  <c r="N18" i="1" s="1"/>
  <c r="D19" i="1"/>
  <c r="N19" i="1" s="1"/>
  <c r="D20" i="1"/>
  <c r="N20" i="1" s="1"/>
  <c r="D21" i="1"/>
  <c r="N21" i="1" s="1"/>
  <c r="D22" i="1"/>
  <c r="N22" i="1" s="1"/>
  <c r="D23" i="1"/>
  <c r="N23" i="1" s="1"/>
  <c r="D24" i="1"/>
  <c r="N24" i="1" s="1"/>
  <c r="D25" i="1"/>
  <c r="N25" i="1" s="1"/>
  <c r="D26" i="1"/>
  <c r="N26" i="1" s="1"/>
  <c r="D15" i="1"/>
  <c r="H15" i="1" s="1"/>
  <c r="C16" i="1"/>
  <c r="G16" i="1" s="1"/>
  <c r="C17" i="1"/>
  <c r="M17" i="1" s="1"/>
  <c r="C18" i="1"/>
  <c r="G18" i="1" s="1"/>
  <c r="C19" i="1"/>
  <c r="M19" i="1" s="1"/>
  <c r="C20" i="1"/>
  <c r="G20" i="1" s="1"/>
  <c r="C21" i="1"/>
  <c r="M21" i="1" s="1"/>
  <c r="C22" i="1"/>
  <c r="G22" i="1" s="1"/>
  <c r="C23" i="1"/>
  <c r="M23" i="1" s="1"/>
  <c r="C24" i="1"/>
  <c r="G24" i="1" s="1"/>
  <c r="C25" i="1"/>
  <c r="M25" i="1" s="1"/>
  <c r="C26" i="1"/>
  <c r="G26" i="1" s="1"/>
  <c r="C15" i="1"/>
  <c r="I15" i="1" s="1"/>
  <c r="B21" i="1"/>
  <c r="K21" i="1" s="1"/>
  <c r="B22" i="1"/>
  <c r="L22" i="1" s="1"/>
  <c r="B23" i="1"/>
  <c r="K23" i="1" s="1"/>
  <c r="B24" i="1"/>
  <c r="L24" i="1" s="1"/>
  <c r="B25" i="1"/>
  <c r="K25" i="1" s="1"/>
  <c r="B26" i="1"/>
  <c r="L26" i="1" s="1"/>
  <c r="B16" i="1"/>
  <c r="L16" i="1" s="1"/>
  <c r="B17" i="1"/>
  <c r="K17" i="1" s="1"/>
  <c r="B18" i="1"/>
  <c r="L18" i="1" s="1"/>
  <c r="B19" i="1"/>
  <c r="K19" i="1" s="1"/>
  <c r="B20" i="1"/>
  <c r="L20" i="1" s="1"/>
  <c r="B15" i="1"/>
  <c r="K15" i="1" s="1"/>
  <c r="G3" i="1"/>
  <c r="G4" i="1"/>
  <c r="G5" i="1"/>
  <c r="G6" i="1"/>
  <c r="G7" i="1"/>
  <c r="G8" i="1"/>
  <c r="G9" i="1"/>
  <c r="G10" i="1"/>
  <c r="G11" i="1"/>
  <c r="G12" i="1"/>
  <c r="G13" i="1"/>
  <c r="G2" i="1"/>
  <c r="I28" i="1" s="1"/>
  <c r="D28" i="1" l="1"/>
  <c r="E28" i="1"/>
  <c r="G15" i="1"/>
  <c r="G25" i="1"/>
  <c r="G23" i="1"/>
  <c r="G21" i="1"/>
  <c r="G19" i="1"/>
  <c r="G17" i="1"/>
  <c r="F15" i="1"/>
  <c r="F25" i="1"/>
  <c r="F23" i="1"/>
  <c r="F21" i="1"/>
  <c r="F19" i="1"/>
  <c r="F17" i="1"/>
  <c r="H25" i="1"/>
  <c r="H23" i="1"/>
  <c r="H21" i="1"/>
  <c r="H19" i="1"/>
  <c r="H17" i="1"/>
  <c r="I26" i="1"/>
  <c r="I24" i="1"/>
  <c r="I22" i="1"/>
  <c r="I20" i="1"/>
  <c r="I18" i="1"/>
  <c r="I16" i="1"/>
  <c r="D29" i="1" s="1"/>
  <c r="J26" i="1"/>
  <c r="J24" i="1"/>
  <c r="J22" i="1"/>
  <c r="J20" i="1"/>
  <c r="J18" i="1"/>
  <c r="J16" i="1"/>
  <c r="K26" i="1"/>
  <c r="K24" i="1"/>
  <c r="K22" i="1"/>
  <c r="K20" i="1"/>
  <c r="K18" i="1"/>
  <c r="K16" i="1"/>
  <c r="E30" i="1" s="1"/>
  <c r="L25" i="1"/>
  <c r="L23" i="1"/>
  <c r="L21" i="1"/>
  <c r="L19" i="1"/>
  <c r="L17" i="1"/>
  <c r="M26" i="1"/>
  <c r="M24" i="1"/>
  <c r="M22" i="1"/>
  <c r="M20" i="1"/>
  <c r="M18" i="1"/>
  <c r="M16" i="1"/>
  <c r="F26" i="1"/>
  <c r="F24" i="1"/>
  <c r="F22" i="1"/>
  <c r="F20" i="1"/>
  <c r="F18" i="1"/>
  <c r="F16" i="1"/>
  <c r="H26" i="1"/>
  <c r="H24" i="1"/>
  <c r="H22" i="1"/>
  <c r="H20" i="1"/>
  <c r="H18" i="1"/>
  <c r="H16" i="1"/>
  <c r="I25" i="1"/>
  <c r="I23" i="1"/>
  <c r="I21" i="1"/>
  <c r="I19" i="1"/>
  <c r="I17" i="1"/>
  <c r="J15" i="1"/>
  <c r="J25" i="1"/>
  <c r="J23" i="1"/>
  <c r="J21" i="1"/>
  <c r="J19" i="1"/>
  <c r="J17" i="1"/>
  <c r="L15" i="1"/>
  <c r="M15" i="1"/>
  <c r="N15" i="1"/>
  <c r="E29" i="1" l="1"/>
  <c r="G28" i="1" a="1"/>
  <c r="G29" i="1" s="1"/>
  <c r="G28" i="1" l="1"/>
  <c r="K28" i="1" s="1"/>
  <c r="G30" i="1"/>
  <c r="G31" i="1"/>
  <c r="H11" i="1" l="1"/>
  <c r="H9" i="1"/>
  <c r="H7" i="1"/>
  <c r="H5" i="1"/>
  <c r="H12" i="1"/>
  <c r="H10" i="1"/>
  <c r="H8" i="1"/>
  <c r="H6" i="1"/>
  <c r="H4" i="1"/>
  <c r="H2" i="1"/>
  <c r="H3" i="1"/>
</calcChain>
</file>

<file path=xl/sharedStrings.xml><?xml version="1.0" encoding="utf-8"?>
<sst xmlns="http://schemas.openxmlformats.org/spreadsheetml/2006/main" count="32" uniqueCount="29">
  <si>
    <t>t</t>
  </si>
  <si>
    <t>S</t>
  </si>
  <si>
    <t>V</t>
  </si>
  <si>
    <t>delta L</t>
  </si>
  <si>
    <t>K</t>
  </si>
  <si>
    <t>delta L * K</t>
  </si>
  <si>
    <t>n</t>
  </si>
  <si>
    <t>ln t</t>
  </si>
  <si>
    <t>ln S</t>
  </si>
  <si>
    <t>ln V</t>
  </si>
  <si>
    <t>ln delta L</t>
  </si>
  <si>
    <t>t^2</t>
  </si>
  <si>
    <t>s^2</t>
  </si>
  <si>
    <t>v^2</t>
  </si>
  <si>
    <t>s*v</t>
  </si>
  <si>
    <t>t*s</t>
  </si>
  <si>
    <t>t*v</t>
  </si>
  <si>
    <t>delta L * S</t>
  </si>
  <si>
    <t>delta L * t</t>
  </si>
  <si>
    <t>delta L * V</t>
  </si>
  <si>
    <t>C</t>
  </si>
  <si>
    <t>alfa</t>
  </si>
  <si>
    <t>beta</t>
  </si>
  <si>
    <t>gamma</t>
  </si>
  <si>
    <t>L</t>
  </si>
  <si>
    <t>F</t>
  </si>
  <si>
    <t>sigma</t>
  </si>
  <si>
    <t>ln C</t>
  </si>
  <si>
    <t>C=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</si>
</sst>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H14" sqref="H14"/>
    </sheetView>
  </sheetViews>
  <sheetFormatPr defaultRowHeight="15" x14ac:dyDescent="0.25"/>
  <sheetData>
    <row r="1" spans="1:14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/>
    </row>
    <row r="2" spans="1:14" x14ac:dyDescent="0.25">
      <c r="A2" s="1">
        <v>1</v>
      </c>
      <c r="B2" s="1">
        <v>1</v>
      </c>
      <c r="C2" s="1">
        <v>0.1</v>
      </c>
      <c r="D2" s="1">
        <v>100</v>
      </c>
      <c r="E2" s="1">
        <f>$K$2*$K$6/$K$7*$K$8*(B2^$K$3)*(C2^$K$4)*(D2^$K$5)</f>
        <v>3.2009029380700609</v>
      </c>
      <c r="F2" s="2">
        <v>0.8</v>
      </c>
      <c r="G2" s="1">
        <f>F2*E2</f>
        <v>2.5607223504560488</v>
      </c>
      <c r="H2" s="1">
        <f>$K$28*(B2^$G$29)*(C2^$G$30)*(D2^$G$31)</f>
        <v>2.7720864253989865</v>
      </c>
      <c r="J2" s="1" t="s">
        <v>20</v>
      </c>
      <c r="K2" s="1">
        <v>4.4999999999999998E-2</v>
      </c>
    </row>
    <row r="3" spans="1:14" x14ac:dyDescent="0.25">
      <c r="A3" s="1">
        <v>2</v>
      </c>
      <c r="B3" s="1">
        <v>1</v>
      </c>
      <c r="C3" s="1">
        <v>0.1</v>
      </c>
      <c r="D3" s="1">
        <v>150</v>
      </c>
      <c r="E3" s="1">
        <f t="shared" ref="E3:E13" si="0">$K$2*$K$6/$K$7*$K$8*(B3^$K$3)*(C3^$K$4)*(D3^$K$5)</f>
        <v>3.9202894572235762</v>
      </c>
      <c r="F3" s="2">
        <v>0.85</v>
      </c>
      <c r="G3" s="1">
        <f t="shared" ref="G3:G13" si="1">F3*E3</f>
        <v>3.3322460386400397</v>
      </c>
      <c r="H3" s="1">
        <f>$K$28*(B3^$G$29)*(C3^$G$30)*(D3^$G$31)</f>
        <v>3.5869655224672865</v>
      </c>
      <c r="J3" s="1" t="s">
        <v>21</v>
      </c>
      <c r="K3" s="1">
        <v>0.75</v>
      </c>
    </row>
    <row r="4" spans="1:14" x14ac:dyDescent="0.25">
      <c r="A4" s="1">
        <v>3</v>
      </c>
      <c r="B4" s="1">
        <v>1</v>
      </c>
      <c r="C4" s="1">
        <v>0.1</v>
      </c>
      <c r="D4" s="1">
        <v>200</v>
      </c>
      <c r="E4" s="1">
        <f t="shared" si="0"/>
        <v>4.526760346858568</v>
      </c>
      <c r="F4" s="2">
        <v>0.9</v>
      </c>
      <c r="G4" s="1">
        <f t="shared" si="1"/>
        <v>4.0740843121727117</v>
      </c>
      <c r="H4" s="1">
        <f>$K$28*(B4^$G$29)*(C4^$G$30)*(D4^$G$31)</f>
        <v>4.306614670397841</v>
      </c>
      <c r="J4" s="1" t="s">
        <v>22</v>
      </c>
      <c r="K4" s="1">
        <v>0.75</v>
      </c>
    </row>
    <row r="5" spans="1:14" x14ac:dyDescent="0.25">
      <c r="A5" s="1">
        <v>4</v>
      </c>
      <c r="B5" s="1">
        <v>1</v>
      </c>
      <c r="C5" s="1">
        <v>0.1</v>
      </c>
      <c r="D5" s="1">
        <v>250</v>
      </c>
      <c r="E5" s="1">
        <f t="shared" si="0"/>
        <v>5.0610719267131419</v>
      </c>
      <c r="F5" s="2">
        <v>0.95</v>
      </c>
      <c r="G5" s="1">
        <f t="shared" si="1"/>
        <v>4.8080183303774842</v>
      </c>
      <c r="H5" s="1">
        <f>$K$28*(B5^$G$29)*(C5^$G$30)*(D5^$G$31)</f>
        <v>4.9628400259437377</v>
      </c>
      <c r="J5" s="1" t="s">
        <v>23</v>
      </c>
      <c r="K5" s="1">
        <v>0.5</v>
      </c>
    </row>
    <row r="6" spans="1:14" x14ac:dyDescent="0.25">
      <c r="A6" s="1">
        <v>5</v>
      </c>
      <c r="B6" s="1">
        <v>1</v>
      </c>
      <c r="C6" s="1">
        <v>0.05</v>
      </c>
      <c r="D6" s="1">
        <v>150</v>
      </c>
      <c r="E6" s="1">
        <f t="shared" si="0"/>
        <v>2.331018057700216</v>
      </c>
      <c r="F6" s="2">
        <v>0.8</v>
      </c>
      <c r="G6" s="1">
        <f t="shared" si="1"/>
        <v>1.8648144461601728</v>
      </c>
      <c r="H6" s="1">
        <f>$K$28*(B6^$G$29)*(C6^$G$30)*(D6^$G$31)</f>
        <v>3.6045885303834448</v>
      </c>
      <c r="J6" s="1" t="s">
        <v>24</v>
      </c>
      <c r="K6" s="1">
        <v>30</v>
      </c>
    </row>
    <row r="7" spans="1:14" x14ac:dyDescent="0.25">
      <c r="A7" s="1">
        <v>6</v>
      </c>
      <c r="B7" s="1">
        <v>1</v>
      </c>
      <c r="C7" s="1">
        <v>0.1</v>
      </c>
      <c r="D7" s="1">
        <v>150</v>
      </c>
      <c r="E7" s="1">
        <f t="shared" si="0"/>
        <v>3.9202894572235762</v>
      </c>
      <c r="F7" s="2">
        <v>0.85</v>
      </c>
      <c r="G7" s="1">
        <f t="shared" si="1"/>
        <v>3.3322460386400397</v>
      </c>
      <c r="H7" s="1">
        <f>$K$28*(B7^$G$29)*(C7^$G$30)*(D7^$G$31)</f>
        <v>3.5869655224672865</v>
      </c>
      <c r="J7" s="1" t="s">
        <v>25</v>
      </c>
      <c r="K7" s="1">
        <v>225</v>
      </c>
    </row>
    <row r="8" spans="1:14" x14ac:dyDescent="0.25">
      <c r="A8" s="1">
        <v>7</v>
      </c>
      <c r="B8" s="1">
        <v>1</v>
      </c>
      <c r="C8" s="1">
        <v>0.15</v>
      </c>
      <c r="D8" s="1">
        <v>150</v>
      </c>
      <c r="E8" s="1">
        <f t="shared" si="0"/>
        <v>5.3135721124166615</v>
      </c>
      <c r="F8" s="2">
        <v>0.9</v>
      </c>
      <c r="G8" s="1">
        <f t="shared" si="1"/>
        <v>4.7822149011749957</v>
      </c>
      <c r="H8" s="1">
        <f>$K$28*(B8^$G$29)*(C8^$G$30)*(D8^$G$31)</f>
        <v>3.5766966919753163</v>
      </c>
      <c r="J8" s="1" t="s">
        <v>26</v>
      </c>
      <c r="K8" s="1">
        <v>300</v>
      </c>
    </row>
    <row r="9" spans="1:14" x14ac:dyDescent="0.25">
      <c r="A9" s="1">
        <v>8</v>
      </c>
      <c r="B9" s="1">
        <v>1</v>
      </c>
      <c r="C9" s="1">
        <v>0.2</v>
      </c>
      <c r="D9" s="1">
        <v>150</v>
      </c>
      <c r="E9" s="1">
        <f t="shared" si="0"/>
        <v>6.5931147026724712</v>
      </c>
      <c r="F9" s="2">
        <v>0.95</v>
      </c>
      <c r="G9" s="1">
        <f t="shared" si="1"/>
        <v>6.2634589675388472</v>
      </c>
      <c r="H9" s="1">
        <f>$K$28*(B9^$G$29)*(C9^$G$30)*(D9^$G$31)</f>
        <v>3.5694286742904144</v>
      </c>
    </row>
    <row r="10" spans="1:14" x14ac:dyDescent="0.25">
      <c r="A10" s="1">
        <v>9</v>
      </c>
      <c r="B10" s="1">
        <v>0.5</v>
      </c>
      <c r="C10" s="1">
        <v>0.1</v>
      </c>
      <c r="D10" s="1">
        <v>150</v>
      </c>
      <c r="E10" s="1">
        <f t="shared" si="0"/>
        <v>2.3310180577002164</v>
      </c>
      <c r="F10" s="2">
        <v>0.8</v>
      </c>
      <c r="G10" s="1">
        <f t="shared" si="1"/>
        <v>1.8648144461601732</v>
      </c>
      <c r="H10" s="1">
        <f>$K$28*(B10^$G$29)*(C10^$G$30)*(D10^$G$31)</f>
        <v>3.6045885303834448</v>
      </c>
    </row>
    <row r="11" spans="1:14" x14ac:dyDescent="0.25">
      <c r="A11" s="1">
        <v>10</v>
      </c>
      <c r="B11" s="1">
        <v>1</v>
      </c>
      <c r="C11" s="1">
        <v>0.1</v>
      </c>
      <c r="D11" s="1">
        <v>150</v>
      </c>
      <c r="E11" s="1">
        <f t="shared" si="0"/>
        <v>3.9202894572235762</v>
      </c>
      <c r="F11" s="2">
        <v>0.85</v>
      </c>
      <c r="G11" s="1">
        <f t="shared" si="1"/>
        <v>3.3322460386400397</v>
      </c>
      <c r="H11" s="1">
        <f>$K$28*(B11^$G$29)*(C11^$G$30)*(D11^$G$31)</f>
        <v>3.5869655224672865</v>
      </c>
    </row>
    <row r="12" spans="1:14" x14ac:dyDescent="0.25">
      <c r="A12" s="1">
        <v>11</v>
      </c>
      <c r="B12" s="1">
        <v>1.5</v>
      </c>
      <c r="C12" s="1">
        <v>0.1</v>
      </c>
      <c r="D12" s="1">
        <v>150</v>
      </c>
      <c r="E12" s="1">
        <f t="shared" si="0"/>
        <v>5.3135721124166615</v>
      </c>
      <c r="F12" s="2">
        <v>0.9</v>
      </c>
      <c r="G12" s="1">
        <f t="shared" si="1"/>
        <v>4.7822149011749957</v>
      </c>
      <c r="H12" s="1">
        <f>$K$28*(B12^$G$29)*(C12^$G$30)*(D12^$G$31)</f>
        <v>3.5766966919753163</v>
      </c>
    </row>
    <row r="13" spans="1:14" x14ac:dyDescent="0.25">
      <c r="A13" s="1">
        <v>12</v>
      </c>
      <c r="B13" s="1">
        <v>2</v>
      </c>
      <c r="C13" s="1">
        <v>0.1</v>
      </c>
      <c r="D13" s="1">
        <v>150</v>
      </c>
      <c r="E13" s="1">
        <f t="shared" si="0"/>
        <v>6.5931147026724712</v>
      </c>
      <c r="F13" s="2">
        <v>0.95</v>
      </c>
      <c r="G13" s="1">
        <f t="shared" si="1"/>
        <v>6.2634589675388472</v>
      </c>
      <c r="H13" s="1">
        <f>$K$28*(B13^$G$29)*(C13^$G$30)*(D13^$G$31)</f>
        <v>3.569428674290414</v>
      </c>
    </row>
    <row r="14" spans="1:14" x14ac:dyDescent="0.25">
      <c r="B14" t="s">
        <v>7</v>
      </c>
      <c r="C14" t="s">
        <v>8</v>
      </c>
      <c r="D14" t="s">
        <v>9</v>
      </c>
      <c r="E14" t="s">
        <v>10</v>
      </c>
      <c r="F14" t="s">
        <v>11</v>
      </c>
      <c r="G14" t="s">
        <v>12</v>
      </c>
      <c r="H14" t="s">
        <v>13</v>
      </c>
      <c r="I14" t="s">
        <v>14</v>
      </c>
      <c r="J14" t="s">
        <v>15</v>
      </c>
      <c r="K14" t="s">
        <v>16</v>
      </c>
      <c r="L14" t="s">
        <v>18</v>
      </c>
      <c r="M14" t="s">
        <v>17</v>
      </c>
      <c r="N14" t="s">
        <v>19</v>
      </c>
    </row>
    <row r="15" spans="1:14" x14ac:dyDescent="0.25">
      <c r="A15" s="1">
        <v>1</v>
      </c>
      <c r="B15" s="1">
        <f>LN(B2)</f>
        <v>0</v>
      </c>
      <c r="C15" s="1">
        <f>LN(C2)</f>
        <v>-2.3025850929940455</v>
      </c>
      <c r="D15" s="1">
        <f>LN(D2)</f>
        <v>4.6051701859880918</v>
      </c>
      <c r="E15" s="1">
        <f>LN(G2)</f>
        <v>0.9402893868364206</v>
      </c>
      <c r="F15" s="2">
        <f>B15^2</f>
        <v>0</v>
      </c>
      <c r="G15" s="1">
        <f>C15^2</f>
        <v>5.3018981104783967</v>
      </c>
      <c r="H15" s="1">
        <f>D15^2</f>
        <v>21.207592441913597</v>
      </c>
      <c r="I15" s="1">
        <f>C15*D15</f>
        <v>-10.603796220956797</v>
      </c>
      <c r="J15" s="1">
        <f>B15*C15</f>
        <v>0</v>
      </c>
      <c r="K15" s="1">
        <f>B15*D15</f>
        <v>0</v>
      </c>
      <c r="L15" s="1">
        <f>E15*B15</f>
        <v>0</v>
      </c>
      <c r="M15" s="1">
        <f>E15*C15</f>
        <v>-2.1650963252300537</v>
      </c>
      <c r="N15" s="1">
        <f>E15*D15</f>
        <v>4.3301926504601083</v>
      </c>
    </row>
    <row r="16" spans="1:14" x14ac:dyDescent="0.25">
      <c r="A16" s="1">
        <v>2</v>
      </c>
      <c r="B16" s="1">
        <f t="shared" ref="B16:E26" si="2">LN(B3)</f>
        <v>0</v>
      </c>
      <c r="C16" s="1">
        <f t="shared" si="2"/>
        <v>-2.3025850929940455</v>
      </c>
      <c r="D16" s="1">
        <f t="shared" si="2"/>
        <v>5.0106352940962555</v>
      </c>
      <c r="E16" s="1">
        <f>LN(G3)</f>
        <v>1.2036465627069377</v>
      </c>
      <c r="F16" s="2">
        <f t="shared" ref="F16:F26" si="3">B16^2</f>
        <v>0</v>
      </c>
      <c r="G16" s="1">
        <f t="shared" ref="G16:G26" si="4">C16^2</f>
        <v>5.3018981104783967</v>
      </c>
      <c r="H16" s="1">
        <f t="shared" ref="H16:H26" si="5">D16^2</f>
        <v>25.106466050443068</v>
      </c>
      <c r="I16" s="1">
        <f t="shared" ref="I16:I26" si="6">C16*D16</f>
        <v>-11.537414134615872</v>
      </c>
      <c r="J16" s="1">
        <f t="shared" ref="J16:J26" si="7">B16*C16</f>
        <v>0</v>
      </c>
      <c r="K16" s="1">
        <f t="shared" ref="K16:K26" si="8">B16*D16</f>
        <v>0</v>
      </c>
      <c r="L16" s="1">
        <f t="shared" ref="L16:L26" si="9">E16*B16</f>
        <v>0</v>
      </c>
      <c r="M16" s="1">
        <f t="shared" ref="M16:M26" si="10">E16*C16</f>
        <v>-2.7714986325225173</v>
      </c>
      <c r="N16" s="1">
        <f t="shared" ref="N16:N26" si="11">E16*D16</f>
        <v>6.0310339487170239</v>
      </c>
    </row>
    <row r="17" spans="1:14" x14ac:dyDescent="0.25">
      <c r="A17" s="1">
        <v>3</v>
      </c>
      <c r="B17" s="1">
        <f t="shared" si="2"/>
        <v>0</v>
      </c>
      <c r="C17" s="1">
        <f t="shared" si="2"/>
        <v>-2.3025850929940455</v>
      </c>
      <c r="D17" s="1">
        <f t="shared" si="2"/>
        <v>5.2983173665480363</v>
      </c>
      <c r="E17" s="1">
        <f>LN(G4)</f>
        <v>1.4046460127727771</v>
      </c>
      <c r="F17" s="2">
        <f t="shared" si="3"/>
        <v>0</v>
      </c>
      <c r="G17" s="1">
        <f t="shared" si="4"/>
        <v>5.3018981104783967</v>
      </c>
      <c r="H17" s="1">
        <f t="shared" si="5"/>
        <v>28.072166916664518</v>
      </c>
      <c r="I17" s="1">
        <f t="shared" si="6"/>
        <v>-12.199826586164976</v>
      </c>
      <c r="J17" s="1">
        <f t="shared" si="7"/>
        <v>0</v>
      </c>
      <c r="K17" s="1">
        <f t="shared" si="8"/>
        <v>0</v>
      </c>
      <c r="L17" s="1">
        <f t="shared" si="9"/>
        <v>0</v>
      </c>
      <c r="M17" s="1">
        <f t="shared" si="10"/>
        <v>-3.2343169699441203</v>
      </c>
      <c r="N17" s="1">
        <f t="shared" si="11"/>
        <v>7.4422603633264597</v>
      </c>
    </row>
    <row r="18" spans="1:14" x14ac:dyDescent="0.25">
      <c r="A18" s="1">
        <v>4</v>
      </c>
      <c r="B18" s="1">
        <f t="shared" si="2"/>
        <v>0</v>
      </c>
      <c r="C18" s="1">
        <f t="shared" si="2"/>
        <v>-2.3025850929940455</v>
      </c>
      <c r="D18" s="1">
        <f t="shared" si="2"/>
        <v>5.521460917862246</v>
      </c>
      <c r="E18" s="1">
        <f>LN(G5)</f>
        <v>1.5702850097001573</v>
      </c>
      <c r="F18" s="2">
        <f t="shared" si="3"/>
        <v>0</v>
      </c>
      <c r="G18" s="1">
        <f t="shared" si="4"/>
        <v>5.3018981104783967</v>
      </c>
      <c r="H18" s="1">
        <f t="shared" si="5"/>
        <v>30.486530667480196</v>
      </c>
      <c r="I18" s="1">
        <f t="shared" si="6"/>
        <v>-12.713633601018827</v>
      </c>
      <c r="J18" s="1">
        <f t="shared" si="7"/>
        <v>0</v>
      </c>
      <c r="K18" s="1">
        <f t="shared" si="8"/>
        <v>0</v>
      </c>
      <c r="L18" s="1">
        <f t="shared" si="9"/>
        <v>0</v>
      </c>
      <c r="M18" s="1">
        <f t="shared" si="10"/>
        <v>-3.6157148550875924</v>
      </c>
      <c r="N18" s="1">
        <f t="shared" si="11"/>
        <v>8.6702673109643555</v>
      </c>
    </row>
    <row r="19" spans="1:14" x14ac:dyDescent="0.25">
      <c r="A19" s="1">
        <v>5</v>
      </c>
      <c r="B19" s="1">
        <f t="shared" si="2"/>
        <v>0</v>
      </c>
      <c r="C19" s="1">
        <f t="shared" si="2"/>
        <v>-2.9957322735539909</v>
      </c>
      <c r="D19" s="1">
        <f t="shared" si="2"/>
        <v>5.0106352940962555</v>
      </c>
      <c r="E19" s="1">
        <f>LN(G6)</f>
        <v>0.62316155547054375</v>
      </c>
      <c r="F19" s="2">
        <f t="shared" si="3"/>
        <v>0</v>
      </c>
      <c r="G19" s="1">
        <f t="shared" si="4"/>
        <v>8.9744118548129634</v>
      </c>
      <c r="H19" s="1">
        <f t="shared" si="5"/>
        <v>25.106466050443068</v>
      </c>
      <c r="I19" s="1">
        <f t="shared" si="6"/>
        <v>-15.010521861532846</v>
      </c>
      <c r="J19" s="1">
        <f t="shared" si="7"/>
        <v>0</v>
      </c>
      <c r="K19" s="1">
        <f t="shared" si="8"/>
        <v>0</v>
      </c>
      <c r="L19" s="1">
        <f t="shared" si="9"/>
        <v>0</v>
      </c>
      <c r="M19" s="1">
        <f t="shared" si="10"/>
        <v>-1.8668251833612135</v>
      </c>
      <c r="N19" s="1">
        <f t="shared" si="11"/>
        <v>3.1224352837646281</v>
      </c>
    </row>
    <row r="20" spans="1:14" x14ac:dyDescent="0.25">
      <c r="A20" s="1">
        <v>6</v>
      </c>
      <c r="B20" s="1">
        <f t="shared" si="2"/>
        <v>0</v>
      </c>
      <c r="C20" s="1">
        <f t="shared" si="2"/>
        <v>-2.3025850929940455</v>
      </c>
      <c r="D20" s="1">
        <f t="shared" si="2"/>
        <v>5.0106352940962555</v>
      </c>
      <c r="E20" s="1">
        <f>LN(G7)</f>
        <v>1.2036465627069377</v>
      </c>
      <c r="F20" s="2">
        <f t="shared" si="3"/>
        <v>0</v>
      </c>
      <c r="G20" s="1">
        <f t="shared" si="4"/>
        <v>5.3018981104783967</v>
      </c>
      <c r="H20" s="1">
        <f t="shared" si="5"/>
        <v>25.106466050443068</v>
      </c>
      <c r="I20" s="1">
        <f t="shared" si="6"/>
        <v>-11.537414134615872</v>
      </c>
      <c r="J20" s="1">
        <f t="shared" si="7"/>
        <v>0</v>
      </c>
      <c r="K20" s="1">
        <f t="shared" si="8"/>
        <v>0</v>
      </c>
      <c r="L20" s="1">
        <f t="shared" si="9"/>
        <v>0</v>
      </c>
      <c r="M20" s="1">
        <f t="shared" si="10"/>
        <v>-2.7714986325225173</v>
      </c>
      <c r="N20" s="1">
        <f t="shared" si="11"/>
        <v>6.0310339487170239</v>
      </c>
    </row>
    <row r="21" spans="1:14" x14ac:dyDescent="0.25">
      <c r="A21" s="1">
        <v>7</v>
      </c>
      <c r="B21" s="1">
        <f>LN(B8)</f>
        <v>0</v>
      </c>
      <c r="C21" s="1">
        <f t="shared" ref="C21:E26" si="12">LN(C8)</f>
        <v>-1.8971199848858813</v>
      </c>
      <c r="D21" s="1">
        <f t="shared" si="12"/>
        <v>5.0106352940962555</v>
      </c>
      <c r="E21" s="1">
        <f>LN(G8)</f>
        <v>1.5649038076280095</v>
      </c>
      <c r="F21" s="2">
        <f t="shared" si="3"/>
        <v>0</v>
      </c>
      <c r="G21" s="1">
        <f t="shared" si="4"/>
        <v>3.5990642370534065</v>
      </c>
      <c r="H21" s="1">
        <f t="shared" si="5"/>
        <v>25.106466050443068</v>
      </c>
      <c r="I21" s="1">
        <f t="shared" si="6"/>
        <v>-9.505776353404551</v>
      </c>
      <c r="J21" s="1">
        <f t="shared" si="7"/>
        <v>0</v>
      </c>
      <c r="K21" s="1">
        <f t="shared" si="8"/>
        <v>0</v>
      </c>
      <c r="L21" s="1">
        <f t="shared" si="9"/>
        <v>0</v>
      </c>
      <c r="M21" s="1">
        <f t="shared" si="10"/>
        <v>-2.9688102878751077</v>
      </c>
      <c r="N21" s="1">
        <f t="shared" si="11"/>
        <v>7.8411622503665219</v>
      </c>
    </row>
    <row r="22" spans="1:14" x14ac:dyDescent="0.25">
      <c r="A22" s="1">
        <v>8</v>
      </c>
      <c r="B22" s="1">
        <f t="shared" si="2"/>
        <v>0</v>
      </c>
      <c r="C22" s="1">
        <f t="shared" si="12"/>
        <v>-1.6094379124341003</v>
      </c>
      <c r="D22" s="1">
        <f t="shared" si="12"/>
        <v>5.0106352940962555</v>
      </c>
      <c r="E22" s="1">
        <f>LN(G9)</f>
        <v>1.8347325832371211</v>
      </c>
      <c r="F22" s="2">
        <f t="shared" si="3"/>
        <v>0</v>
      </c>
      <c r="G22" s="1">
        <f t="shared" si="4"/>
        <v>2.5902903939802346</v>
      </c>
      <c r="H22" s="1">
        <f t="shared" si="5"/>
        <v>25.106466050443068</v>
      </c>
      <c r="I22" s="1">
        <f t="shared" si="6"/>
        <v>-8.0643064076989024</v>
      </c>
      <c r="J22" s="1">
        <f t="shared" si="7"/>
        <v>0</v>
      </c>
      <c r="K22" s="1">
        <f t="shared" si="8"/>
        <v>0</v>
      </c>
      <c r="L22" s="1">
        <f t="shared" si="9"/>
        <v>0</v>
      </c>
      <c r="M22" s="1">
        <f t="shared" si="10"/>
        <v>-2.9528881786399763</v>
      </c>
      <c r="N22" s="1">
        <f t="shared" si="11"/>
        <v>9.1931758367963141</v>
      </c>
    </row>
    <row r="23" spans="1:14" x14ac:dyDescent="0.25">
      <c r="A23" s="1">
        <v>9</v>
      </c>
      <c r="B23" s="1">
        <f t="shared" si="2"/>
        <v>-0.69314718055994529</v>
      </c>
      <c r="C23" s="1">
        <f t="shared" si="12"/>
        <v>-2.3025850929940455</v>
      </c>
      <c r="D23" s="1">
        <f t="shared" si="12"/>
        <v>5.0106352940962555</v>
      </c>
      <c r="E23" s="1">
        <f>LN(G10)</f>
        <v>0.62316155547054397</v>
      </c>
      <c r="F23" s="2">
        <f t="shared" si="3"/>
        <v>0.48045301391820139</v>
      </c>
      <c r="G23" s="1">
        <f t="shared" si="4"/>
        <v>5.3018981104783967</v>
      </c>
      <c r="H23" s="1">
        <f t="shared" si="5"/>
        <v>25.106466050443068</v>
      </c>
      <c r="I23" s="1">
        <f t="shared" si="6"/>
        <v>-11.537414134615872</v>
      </c>
      <c r="J23" s="1">
        <f t="shared" si="7"/>
        <v>1.596030365208182</v>
      </c>
      <c r="K23" s="1">
        <f t="shared" si="8"/>
        <v>-3.4731077269169717</v>
      </c>
      <c r="L23" s="1">
        <f t="shared" si="9"/>
        <v>-0.43194267520775748</v>
      </c>
      <c r="M23" s="1">
        <f t="shared" si="10"/>
        <v>-1.4348825081534564</v>
      </c>
      <c r="N23" s="1">
        <f t="shared" si="11"/>
        <v>3.122435283764629</v>
      </c>
    </row>
    <row r="24" spans="1:14" x14ac:dyDescent="0.25">
      <c r="A24" s="1">
        <v>10</v>
      </c>
      <c r="B24" s="1">
        <f t="shared" si="2"/>
        <v>0</v>
      </c>
      <c r="C24" s="1">
        <f t="shared" si="12"/>
        <v>-2.3025850929940455</v>
      </c>
      <c r="D24" s="1">
        <f t="shared" si="12"/>
        <v>5.0106352940962555</v>
      </c>
      <c r="E24" s="1">
        <f>LN(G11)</f>
        <v>1.2036465627069377</v>
      </c>
      <c r="F24" s="2">
        <f t="shared" si="3"/>
        <v>0</v>
      </c>
      <c r="G24" s="1">
        <f t="shared" si="4"/>
        <v>5.3018981104783967</v>
      </c>
      <c r="H24" s="1">
        <f t="shared" si="5"/>
        <v>25.106466050443068</v>
      </c>
      <c r="I24" s="1">
        <f t="shared" si="6"/>
        <v>-11.537414134615872</v>
      </c>
      <c r="J24" s="1">
        <f t="shared" si="7"/>
        <v>0</v>
      </c>
      <c r="K24" s="1">
        <f t="shared" si="8"/>
        <v>0</v>
      </c>
      <c r="L24" s="1">
        <f t="shared" si="9"/>
        <v>0</v>
      </c>
      <c r="M24" s="1">
        <f t="shared" si="10"/>
        <v>-2.7714986325225173</v>
      </c>
      <c r="N24" s="1">
        <f t="shared" si="11"/>
        <v>6.0310339487170239</v>
      </c>
    </row>
    <row r="25" spans="1:14" x14ac:dyDescent="0.25">
      <c r="A25" s="1">
        <v>11</v>
      </c>
      <c r="B25" s="1">
        <f t="shared" si="2"/>
        <v>0.40546510810816438</v>
      </c>
      <c r="C25" s="1">
        <f t="shared" si="12"/>
        <v>-2.3025850929940455</v>
      </c>
      <c r="D25" s="1">
        <f t="shared" si="12"/>
        <v>5.0106352940962555</v>
      </c>
      <c r="E25" s="1">
        <f>LN(G12)</f>
        <v>1.5649038076280095</v>
      </c>
      <c r="F25" s="2">
        <f t="shared" si="3"/>
        <v>0.16440195389316542</v>
      </c>
      <c r="G25" s="1">
        <f t="shared" si="4"/>
        <v>5.3018981104783967</v>
      </c>
      <c r="H25" s="1">
        <f t="shared" si="5"/>
        <v>25.106466050443068</v>
      </c>
      <c r="I25" s="1">
        <f t="shared" si="6"/>
        <v>-11.537414134615872</v>
      </c>
      <c r="J25" s="1">
        <f t="shared" si="7"/>
        <v>-0.93361791365907842</v>
      </c>
      <c r="K25" s="1">
        <f t="shared" si="8"/>
        <v>2.0316377812113222</v>
      </c>
      <c r="L25" s="1">
        <f t="shared" si="9"/>
        <v>0.63451389153876891</v>
      </c>
      <c r="M25" s="1">
        <f t="shared" si="10"/>
        <v>-3.6033241794138759</v>
      </c>
      <c r="N25" s="1">
        <f t="shared" si="11"/>
        <v>7.8411622503665219</v>
      </c>
    </row>
    <row r="26" spans="1:14" x14ac:dyDescent="0.25">
      <c r="A26" s="1">
        <v>12</v>
      </c>
      <c r="B26" s="1">
        <f t="shared" si="2"/>
        <v>0.69314718055994529</v>
      </c>
      <c r="C26" s="1">
        <f t="shared" si="12"/>
        <v>-2.3025850929940455</v>
      </c>
      <c r="D26" s="1">
        <f t="shared" si="12"/>
        <v>5.0106352940962555</v>
      </c>
      <c r="E26" s="1">
        <f>LN(G13)</f>
        <v>1.8347325832371211</v>
      </c>
      <c r="F26" s="2">
        <f t="shared" si="3"/>
        <v>0.48045301391820139</v>
      </c>
      <c r="G26" s="1">
        <f t="shared" si="4"/>
        <v>5.3018981104783967</v>
      </c>
      <c r="H26" s="1">
        <f t="shared" si="5"/>
        <v>25.106466050443068</v>
      </c>
      <c r="I26" s="1">
        <f t="shared" si="6"/>
        <v>-11.537414134615872</v>
      </c>
      <c r="J26" s="1">
        <f t="shared" si="7"/>
        <v>-1.596030365208182</v>
      </c>
      <c r="K26" s="1">
        <f t="shared" si="8"/>
        <v>3.4731077269169717</v>
      </c>
      <c r="L26" s="1">
        <f t="shared" si="9"/>
        <v>1.2717397171522755</v>
      </c>
      <c r="M26" s="1">
        <f t="shared" si="10"/>
        <v>-4.2246278957922518</v>
      </c>
      <c r="N26" s="1">
        <f t="shared" si="11"/>
        <v>9.1931758367963141</v>
      </c>
    </row>
    <row r="28" spans="1:14" x14ac:dyDescent="0.25">
      <c r="B28" s="1">
        <v>12</v>
      </c>
      <c r="C28" s="1">
        <f>SUM(B15:B26)</f>
        <v>0.40546510810816438</v>
      </c>
      <c r="D28" s="1">
        <f>B30</f>
        <v>-27.225556007820384</v>
      </c>
      <c r="E28" s="1">
        <f>B31</f>
        <v>60.52066611726466</v>
      </c>
      <c r="F28" t="s">
        <v>27</v>
      </c>
      <c r="G28" s="1">
        <f t="array" ref="G28:G31">MMULT(MINVERSE(B28:E31),I28:I31)</f>
        <v>-1.9236439572702011</v>
      </c>
      <c r="I28" s="1">
        <f>SUM(E15:E26)</f>
        <v>15.571755990101519</v>
      </c>
      <c r="J28" t="s">
        <v>28</v>
      </c>
      <c r="K28" s="1">
        <f>EXP(G28)</f>
        <v>0.14607370479836701</v>
      </c>
    </row>
    <row r="29" spans="1:14" x14ac:dyDescent="0.25">
      <c r="B29" s="1">
        <f>SUM(B15:B26)</f>
        <v>0.40546510810816438</v>
      </c>
      <c r="C29" s="1">
        <f>SUM(F15:F26)</f>
        <v>1.1253079817295681</v>
      </c>
      <c r="D29" s="1">
        <f>C30</f>
        <v>-137.32234583847213</v>
      </c>
      <c r="E29" s="1">
        <f>C31</f>
        <v>2.0316377812113222</v>
      </c>
      <c r="F29" t="s">
        <v>21</v>
      </c>
      <c r="G29" s="1">
        <v>-7.0707045601927955E-3</v>
      </c>
      <c r="I29" s="1">
        <f>SUM(L15:L26)</f>
        <v>1.4743109334832869</v>
      </c>
    </row>
    <row r="30" spans="1:14" x14ac:dyDescent="0.25">
      <c r="B30" s="1">
        <f>SUM(C15:C26)</f>
        <v>-27.225556007820384</v>
      </c>
      <c r="C30" s="1">
        <f>SUM(I15:I26)</f>
        <v>-137.32234583847213</v>
      </c>
      <c r="D30" s="1">
        <f>SUM(G15:G26)</f>
        <v>62.880849480152172</v>
      </c>
      <c r="E30" s="1">
        <f>D31</f>
        <v>-137.32234583847213</v>
      </c>
      <c r="F30" t="s">
        <v>22</v>
      </c>
      <c r="G30" s="1">
        <v>-7.0707045601926359E-3</v>
      </c>
      <c r="I30" s="1">
        <f>SUM(M15:M26)</f>
        <v>-34.380982281065201</v>
      </c>
    </row>
    <row r="31" spans="1:14" x14ac:dyDescent="0.25">
      <c r="B31" s="1">
        <f>SUM(D15:D26)</f>
        <v>60.52066611726466</v>
      </c>
      <c r="C31" s="1">
        <f>SUM(K15:K26)</f>
        <v>2.0316377812113222</v>
      </c>
      <c r="D31" s="1">
        <f>SUM(I15:I26)</f>
        <v>-137.32234583847213</v>
      </c>
      <c r="E31" s="1">
        <f>SUM(H15:H26)</f>
        <v>305.72448448004593</v>
      </c>
      <c r="F31" t="s">
        <v>23</v>
      </c>
      <c r="G31" s="1">
        <v>0.63558200869408665</v>
      </c>
      <c r="I31" s="1">
        <f>SUM(N15:N26)</f>
        <v>78.84936891275693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Comp</cp:lastModifiedBy>
  <dcterms:created xsi:type="dcterms:W3CDTF">2012-11-19T12:05:49Z</dcterms:created>
  <dcterms:modified xsi:type="dcterms:W3CDTF">2012-11-25T19:42:14Z</dcterms:modified>
</cp:coreProperties>
</file>